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Jougesuidou-0\共有\H30\調査物関係\公営企業経営分析表（平成29年度決算）\提出用\"/>
    </mc:Choice>
  </mc:AlternateContent>
  <workbookProtection workbookAlgorithmName="SHA-512" workbookHashValue="qpyrj0mIIWA98i45fmb0Q0iB9eivwXETd4llqb113hHXRsUQjhIMYZFjREJTKfNAqPD6VWi0+5xbqgXSpCzySw==" workbookSaltValue="zit0L9ySUL75hF3UJHdu7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T6" i="5"/>
  <c r="S6" i="5"/>
  <c r="AL8" i="4" s="1"/>
  <c r="R6" i="5"/>
  <c r="AD10" i="4" s="1"/>
  <c r="Q6" i="5"/>
  <c r="P6" i="5"/>
  <c r="O6" i="5"/>
  <c r="I10" i="4" s="1"/>
  <c r="N6" i="5"/>
  <c r="B10" i="4" s="1"/>
  <c r="M6" i="5"/>
  <c r="AD8" i="4" s="1"/>
  <c r="L6" i="5"/>
  <c r="K6" i="5"/>
  <c r="P8" i="4" s="1"/>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BB10" i="4"/>
  <c r="AL10" i="4"/>
  <c r="W10" i="4"/>
  <c r="P10" i="4"/>
  <c r="BB8" i="4"/>
  <c r="AT8" i="4"/>
  <c r="W8" i="4"/>
  <c r="I8" i="4"/>
  <c r="B6" i="4"/>
  <c r="C10" i="5" l="1"/>
  <c r="D10" i="5"/>
  <c r="E10" i="5"/>
  <c r="B10" i="5"/>
</calcChain>
</file>

<file path=xl/sharedStrings.xml><?xml version="1.0" encoding="utf-8"?>
<sst xmlns="http://schemas.openxmlformats.org/spreadsheetml/2006/main" count="235" uniqueCount="122">
  <si>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</si>
  <si>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</si>
  <si>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</si>
  <si>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</si>
  <si>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</si>
  <si>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</si>
  <si>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</si>
  <si>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</si>
  <si>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</si>
  <si>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</si>
  <si>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</si>
  <si>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</si>
  <si>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</si>
  <si>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</si>
  <si>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</si>
  <si>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</si>
  <si>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</si>
  <si>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</si>
  <si>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</si>
  <si>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</si>
  <si>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</si>
  <si>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</si>
  <si>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</si>
  <si>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</si>
  <si>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</si>
  <si>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</si>
  <si>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</si>
  <si>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</si>
  <si>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</si>
  <si>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</si>
  <si>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</si>
  <si>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</si>
  <si>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</si>
  <si>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</si>
  <si>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</si>
  <si>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</si>
  <si>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</si>
  <si>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</si>
  <si>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</si>
  <si>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</si>
  <si>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</si>
  <si>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</si>
  <si>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</si>
  <si>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</si>
  <si>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</si>
  <si>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</si>
  <si>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</si>
  <si>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</si>
  <si>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</si>
  <si>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</si>
  <si>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</si>
  <si>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</si>
  <si>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</si>
  <si>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</si>
  <si>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</si>
  <si>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</si>
  <si>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</si>
  <si>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</si>
  <si>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</si>
  <si>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</si>
  <si>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</si>
  <si>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</si>
  <si>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</si>
  <si>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</si>
  <si>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</si>
  <si>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</si>
  <si>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</si>
  <si>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</si>
  <si>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</si>
  <si>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</si>
  <si>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</si>
  <si>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</si>
  <si>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</si>
  <si>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</si>
  <si>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</si>
  <si>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</si>
  <si>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</si>
  <si>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</si>
  <si>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</si>
  <si>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</si>
  <si>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</si>
  <si>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</si>
  <si>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</si>
  <si>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</si>
  <si>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</si>
  <si>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</si>
  <si>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</si>
  <si>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</si>
  <si>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</si>
  <si>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</si>
  <si>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</si>
  <si>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</si>
  <si>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</si>
  <si>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</si>
  <si>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</si>
  <si>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</si>
  <si>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</si>
  <si>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</si>
  <si>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</si>
  <si>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</si>
  <si>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</si>
  <si>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</si>
  <si>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</si>
  <si>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</si>
  <si>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</si>
  <si>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</si>
  <si>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</si>
  <si>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六ケ所村</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</si>
  <si>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</si>
  <si>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</si>
  <si>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</si>
  <si>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</si>
  <si>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</si>
  <si>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</si>
  <si>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</si>
  <si>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</si>
  <si>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</si>
  <si>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</si>
  <si>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</si>
  <si>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◆経費の回収について、使用料収入が少ないため一般会計からの繰入金に依存していることから、使用料単価の適正な設定を検討する必要がある。</t>
    <phoneticPr fontId="4"/>
  </si>
  <si>
    <t>◆有形固定資産減価償却率が類似団体と比較しても高いことから、個々の資産の老朽化について、今後、詳細なストックマネジメント計画を策定し、適切な点検・更新等を進めていく。</t>
    <rPh sb="44" eb="46">
      <t>コンゴ</t>
    </rPh>
    <rPh sb="47" eb="49">
      <t>ショウサイ</t>
    </rPh>
    <rPh sb="60" eb="62">
      <t>ケイカク</t>
    </rPh>
    <rPh sb="63" eb="65">
      <t>サクテイ</t>
    </rPh>
    <rPh sb="67" eb="69">
      <t>テキセツ</t>
    </rPh>
    <rPh sb="70" eb="72">
      <t>テンケン</t>
    </rPh>
    <rPh sb="73" eb="75">
      <t>コウシン</t>
    </rPh>
    <rPh sb="75" eb="76">
      <t>トウ</t>
    </rPh>
    <rPh sb="77" eb="78">
      <t>スス</t>
    </rPh>
    <phoneticPr fontId="4"/>
  </si>
  <si>
    <t>◆流動比率は100%を下回っていることから、短期的な資金繰りには、留意が必要である。
◆経費回収率について、20%前後で推移していることから必要経費を賄うことができない状況で、一般会計からの繰入に依存している。
◆汚水処理原価は、類似団体を上回っており、効率化の方策を検討する必要がある。
◆水洗化率は、高い水準となっているが、必要投資額を含めて適切な水洗化率目標を検討する必要がある。</t>
    <rPh sb="11" eb="13">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</si>
</sst>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496-43DC-A409-8DCB113067E3}"/>
            </c:ext>
          </c:extLst>
        </c:ser>
        <c:dLbls>
          <c:showLegendKey val="0"/>
          <c:showVal val="0"/>
          <c:showCatName val="0"/>
          <c:showSerName val="0"/>
          <c:showPercent val="0"/>
          <c:showBubbleSize val="0"/>
        </c:dLbls>
        <c:gapWidth val="150"/>
        <c:axId val="120090128"/>
        <c:axId val="247035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0.26</c:v>
                </c:pt>
                <c:pt idx="3">
                  <c:v>0.13</c:v>
                </c:pt>
                <c:pt idx="4">
                  <c:v>0.09</c:v>
                </c:pt>
              </c:numCache>
            </c:numRef>
          </c:val>
          <c:smooth val="0"/>
          <c:extLst>
            <c:ext xmlns:c16="http://schemas.microsoft.com/office/drawing/2014/chart" uri="{C3380CC4-5D6E-409C-BE32-E72D297353CC}">
              <c16:uniqueId val="{00000001-8496-43DC-A409-8DCB113067E3}"/>
            </c:ext>
          </c:extLst>
        </c:ser>
        <c:dLbls>
          <c:showLegendKey val="0"/>
          <c:showVal val="0"/>
          <c:showCatName val="0"/>
          <c:showSerName val="0"/>
          <c:showPercent val="0"/>
          <c:showBubbleSize val="0"/>
        </c:dLbls>
        <c:marker val="1"/>
        <c:smooth val="0"/>
        <c:axId val="120090128"/>
        <c:axId val="247035840"/>
      </c:lineChart>
      <c:dateAx>
        <c:axId val="120090128"/>
        <c:scaling>
          <c:orientation val="minMax"/>
        </c:scaling>
        <c:delete val="1"/>
        <c:axPos val="b"/>
        <c:numFmt formatCode="ge" sourceLinked="1"/>
        <c:majorTickMark val="none"/>
        <c:minorTickMark val="none"/>
        <c:tickLblPos val="none"/>
        <c:crossAx val="247035840"/>
        <c:crosses val="autoZero"/>
        <c:auto val="1"/>
        <c:lblOffset val="100"/>
        <c:baseTimeUnit val="years"/>
      </c:dateAx>
      <c:valAx>
        <c:axId val="24703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09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057-4293-BA18-F9C45CDF4398}"/>
            </c:ext>
          </c:extLst>
        </c:ser>
        <c:dLbls>
          <c:showLegendKey val="0"/>
          <c:showVal val="0"/>
          <c:showCatName val="0"/>
          <c:showSerName val="0"/>
          <c:showPercent val="0"/>
          <c:showBubbleSize val="0"/>
        </c:dLbls>
        <c:gapWidth val="150"/>
        <c:axId val="247603928"/>
        <c:axId val="247604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36.65</c:v>
                </c:pt>
                <c:pt idx="3">
                  <c:v>37.72</c:v>
                </c:pt>
                <c:pt idx="4">
                  <c:v>43.36</c:v>
                </c:pt>
              </c:numCache>
            </c:numRef>
          </c:val>
          <c:smooth val="0"/>
          <c:extLst>
            <c:ext xmlns:c16="http://schemas.microsoft.com/office/drawing/2014/chart" uri="{C3380CC4-5D6E-409C-BE32-E72D297353CC}">
              <c16:uniqueId val="{00000001-2057-4293-BA18-F9C45CDF4398}"/>
            </c:ext>
          </c:extLst>
        </c:ser>
        <c:dLbls>
          <c:showLegendKey val="0"/>
          <c:showVal val="0"/>
          <c:showCatName val="0"/>
          <c:showSerName val="0"/>
          <c:showPercent val="0"/>
          <c:showBubbleSize val="0"/>
        </c:dLbls>
        <c:marker val="1"/>
        <c:smooth val="0"/>
        <c:axId val="247603928"/>
        <c:axId val="247604320"/>
      </c:lineChart>
      <c:dateAx>
        <c:axId val="247603928"/>
        <c:scaling>
          <c:orientation val="minMax"/>
        </c:scaling>
        <c:delete val="1"/>
        <c:axPos val="b"/>
        <c:numFmt formatCode="ge" sourceLinked="1"/>
        <c:majorTickMark val="none"/>
        <c:minorTickMark val="none"/>
        <c:tickLblPos val="none"/>
        <c:crossAx val="247604320"/>
        <c:crosses val="autoZero"/>
        <c:auto val="1"/>
        <c:lblOffset val="100"/>
        <c:baseTimeUnit val="years"/>
      </c:dateAx>
      <c:valAx>
        <c:axId val="24760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603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74.010000000000005</c:v>
                </c:pt>
                <c:pt idx="1">
                  <c:v>77</c:v>
                </c:pt>
                <c:pt idx="2">
                  <c:v>80.09</c:v>
                </c:pt>
                <c:pt idx="3">
                  <c:v>82.1</c:v>
                </c:pt>
                <c:pt idx="4">
                  <c:v>85.59</c:v>
                </c:pt>
              </c:numCache>
            </c:numRef>
          </c:val>
          <c:extLst>
            <c:ext xmlns:c16="http://schemas.microsoft.com/office/drawing/2014/chart" uri="{C3380CC4-5D6E-409C-BE32-E72D297353CC}">
              <c16:uniqueId val="{00000000-C092-42F6-A0AC-12C41BA5A3F9}"/>
            </c:ext>
          </c:extLst>
        </c:ser>
        <c:dLbls>
          <c:showLegendKey val="0"/>
          <c:showVal val="0"/>
          <c:showCatName val="0"/>
          <c:showSerName val="0"/>
          <c:showPercent val="0"/>
          <c:showBubbleSize val="0"/>
        </c:dLbls>
        <c:gapWidth val="150"/>
        <c:axId val="247605496"/>
        <c:axId val="247605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68.83</c:v>
                </c:pt>
                <c:pt idx="3">
                  <c:v>68.459999999999994</c:v>
                </c:pt>
                <c:pt idx="4">
                  <c:v>83.06</c:v>
                </c:pt>
              </c:numCache>
            </c:numRef>
          </c:val>
          <c:smooth val="0"/>
          <c:extLst>
            <c:ext xmlns:c16="http://schemas.microsoft.com/office/drawing/2014/chart" uri="{C3380CC4-5D6E-409C-BE32-E72D297353CC}">
              <c16:uniqueId val="{00000001-C092-42F6-A0AC-12C41BA5A3F9}"/>
            </c:ext>
          </c:extLst>
        </c:ser>
        <c:dLbls>
          <c:showLegendKey val="0"/>
          <c:showVal val="0"/>
          <c:showCatName val="0"/>
          <c:showSerName val="0"/>
          <c:showPercent val="0"/>
          <c:showBubbleSize val="0"/>
        </c:dLbls>
        <c:marker val="1"/>
        <c:smooth val="0"/>
        <c:axId val="247605496"/>
        <c:axId val="247605888"/>
      </c:lineChart>
      <c:dateAx>
        <c:axId val="247605496"/>
        <c:scaling>
          <c:orientation val="minMax"/>
        </c:scaling>
        <c:delete val="1"/>
        <c:axPos val="b"/>
        <c:numFmt formatCode="ge" sourceLinked="1"/>
        <c:majorTickMark val="none"/>
        <c:minorTickMark val="none"/>
        <c:tickLblPos val="none"/>
        <c:crossAx val="247605888"/>
        <c:crosses val="autoZero"/>
        <c:auto val="1"/>
        <c:lblOffset val="100"/>
        <c:baseTimeUnit val="years"/>
      </c:dateAx>
      <c:valAx>
        <c:axId val="24760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605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102.6</c:v>
                </c:pt>
                <c:pt idx="1">
                  <c:v>103.38</c:v>
                </c:pt>
                <c:pt idx="2">
                  <c:v>107.88</c:v>
                </c:pt>
                <c:pt idx="3">
                  <c:v>105.89</c:v>
                </c:pt>
                <c:pt idx="4">
                  <c:v>105.38</c:v>
                </c:pt>
              </c:numCache>
            </c:numRef>
          </c:val>
          <c:extLst>
            <c:ext xmlns:c16="http://schemas.microsoft.com/office/drawing/2014/chart" uri="{C3380CC4-5D6E-409C-BE32-E72D297353CC}">
              <c16:uniqueId val="{00000000-F9F7-46FD-B985-81FD1304FFFD}"/>
            </c:ext>
          </c:extLst>
        </c:ser>
        <c:dLbls>
          <c:showLegendKey val="0"/>
          <c:showVal val="0"/>
          <c:showCatName val="0"/>
          <c:showSerName val="0"/>
          <c:showPercent val="0"/>
          <c:showBubbleSize val="0"/>
        </c:dLbls>
        <c:gapWidth val="150"/>
        <c:axId val="247092296"/>
        <c:axId val="247098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95.59</c:v>
                </c:pt>
                <c:pt idx="1">
                  <c:v>96.83</c:v>
                </c:pt>
                <c:pt idx="2">
                  <c:v>98.32</c:v>
                </c:pt>
                <c:pt idx="3">
                  <c:v>98.04</c:v>
                </c:pt>
                <c:pt idx="4">
                  <c:v>102.13</c:v>
                </c:pt>
              </c:numCache>
            </c:numRef>
          </c:val>
          <c:smooth val="0"/>
          <c:extLst>
            <c:ext xmlns:c16="http://schemas.microsoft.com/office/drawing/2014/chart" uri="{C3380CC4-5D6E-409C-BE32-E72D297353CC}">
              <c16:uniqueId val="{00000001-F9F7-46FD-B985-81FD1304FFFD}"/>
            </c:ext>
          </c:extLst>
        </c:ser>
        <c:dLbls>
          <c:showLegendKey val="0"/>
          <c:showVal val="0"/>
          <c:showCatName val="0"/>
          <c:showSerName val="0"/>
          <c:showPercent val="0"/>
          <c:showBubbleSize val="0"/>
        </c:dLbls>
        <c:marker val="1"/>
        <c:smooth val="0"/>
        <c:axId val="247092296"/>
        <c:axId val="247098824"/>
      </c:lineChart>
      <c:dateAx>
        <c:axId val="247092296"/>
        <c:scaling>
          <c:orientation val="minMax"/>
        </c:scaling>
        <c:delete val="1"/>
        <c:axPos val="b"/>
        <c:numFmt formatCode="ge" sourceLinked="1"/>
        <c:majorTickMark val="none"/>
        <c:minorTickMark val="none"/>
        <c:tickLblPos val="none"/>
        <c:crossAx val="247098824"/>
        <c:crosses val="autoZero"/>
        <c:auto val="1"/>
        <c:lblOffset val="100"/>
        <c:baseTimeUnit val="years"/>
      </c:dateAx>
      <c:valAx>
        <c:axId val="247098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092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6.12</c:v>
                </c:pt>
                <c:pt idx="1">
                  <c:v>32.19</c:v>
                </c:pt>
                <c:pt idx="2">
                  <c:v>38.020000000000003</c:v>
                </c:pt>
                <c:pt idx="3">
                  <c:v>41.62</c:v>
                </c:pt>
                <c:pt idx="4">
                  <c:v>36.82</c:v>
                </c:pt>
              </c:numCache>
            </c:numRef>
          </c:val>
          <c:extLst>
            <c:ext xmlns:c16="http://schemas.microsoft.com/office/drawing/2014/chart" uri="{C3380CC4-5D6E-409C-BE32-E72D297353CC}">
              <c16:uniqueId val="{00000000-E8FC-46BD-A1A8-6AE0C37538E9}"/>
            </c:ext>
          </c:extLst>
        </c:ser>
        <c:dLbls>
          <c:showLegendKey val="0"/>
          <c:showVal val="0"/>
          <c:showCatName val="0"/>
          <c:showSerName val="0"/>
          <c:showPercent val="0"/>
          <c:showBubbleSize val="0"/>
        </c:dLbls>
        <c:gapWidth val="150"/>
        <c:axId val="247150000"/>
        <c:axId val="24715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6.66</c:v>
                </c:pt>
                <c:pt idx="1">
                  <c:v>14.53</c:v>
                </c:pt>
                <c:pt idx="2">
                  <c:v>17.72</c:v>
                </c:pt>
                <c:pt idx="3">
                  <c:v>18.920000000000002</c:v>
                </c:pt>
                <c:pt idx="4">
                  <c:v>23.93</c:v>
                </c:pt>
              </c:numCache>
            </c:numRef>
          </c:val>
          <c:smooth val="0"/>
          <c:extLst>
            <c:ext xmlns:c16="http://schemas.microsoft.com/office/drawing/2014/chart" uri="{C3380CC4-5D6E-409C-BE32-E72D297353CC}">
              <c16:uniqueId val="{00000001-E8FC-46BD-A1A8-6AE0C37538E9}"/>
            </c:ext>
          </c:extLst>
        </c:ser>
        <c:dLbls>
          <c:showLegendKey val="0"/>
          <c:showVal val="0"/>
          <c:showCatName val="0"/>
          <c:showSerName val="0"/>
          <c:showPercent val="0"/>
          <c:showBubbleSize val="0"/>
        </c:dLbls>
        <c:marker val="1"/>
        <c:smooth val="0"/>
        <c:axId val="247150000"/>
        <c:axId val="247152432"/>
      </c:lineChart>
      <c:dateAx>
        <c:axId val="247150000"/>
        <c:scaling>
          <c:orientation val="minMax"/>
        </c:scaling>
        <c:delete val="1"/>
        <c:axPos val="b"/>
        <c:numFmt formatCode="ge" sourceLinked="1"/>
        <c:majorTickMark val="none"/>
        <c:minorTickMark val="none"/>
        <c:tickLblPos val="none"/>
        <c:crossAx val="247152432"/>
        <c:crosses val="autoZero"/>
        <c:auto val="1"/>
        <c:lblOffset val="100"/>
        <c:baseTimeUnit val="years"/>
      </c:dateAx>
      <c:valAx>
        <c:axId val="24715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15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FBA-4BEA-9379-AEFEF075991D}"/>
            </c:ext>
          </c:extLst>
        </c:ser>
        <c:dLbls>
          <c:showLegendKey val="0"/>
          <c:showVal val="0"/>
          <c:showCatName val="0"/>
          <c:showSerName val="0"/>
          <c:showPercent val="0"/>
          <c:showBubbleSize val="0"/>
        </c:dLbls>
        <c:gapWidth val="150"/>
        <c:axId val="247194688"/>
        <c:axId val="247197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FBA-4BEA-9379-AEFEF075991D}"/>
            </c:ext>
          </c:extLst>
        </c:ser>
        <c:dLbls>
          <c:showLegendKey val="0"/>
          <c:showVal val="0"/>
          <c:showCatName val="0"/>
          <c:showSerName val="0"/>
          <c:showPercent val="0"/>
          <c:showBubbleSize val="0"/>
        </c:dLbls>
        <c:marker val="1"/>
        <c:smooth val="0"/>
        <c:axId val="247194688"/>
        <c:axId val="247197120"/>
      </c:lineChart>
      <c:dateAx>
        <c:axId val="247194688"/>
        <c:scaling>
          <c:orientation val="minMax"/>
        </c:scaling>
        <c:delete val="1"/>
        <c:axPos val="b"/>
        <c:numFmt formatCode="ge" sourceLinked="1"/>
        <c:majorTickMark val="none"/>
        <c:minorTickMark val="none"/>
        <c:tickLblPos val="none"/>
        <c:crossAx val="247197120"/>
        <c:crosses val="autoZero"/>
        <c:auto val="1"/>
        <c:lblOffset val="100"/>
        <c:baseTimeUnit val="years"/>
      </c:dateAx>
      <c:valAx>
        <c:axId val="24719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19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854.93</c:v>
                </c:pt>
                <c:pt idx="1">
                  <c:v>808.71</c:v>
                </c:pt>
                <c:pt idx="2">
                  <c:v>667.52</c:v>
                </c:pt>
                <c:pt idx="3">
                  <c:v>590.12</c:v>
                </c:pt>
                <c:pt idx="4">
                  <c:v>511.47</c:v>
                </c:pt>
              </c:numCache>
            </c:numRef>
          </c:val>
          <c:extLst>
            <c:ext xmlns:c16="http://schemas.microsoft.com/office/drawing/2014/chart" uri="{C3380CC4-5D6E-409C-BE32-E72D297353CC}">
              <c16:uniqueId val="{00000000-C7E6-4199-BE7B-FFA028E7EA80}"/>
            </c:ext>
          </c:extLst>
        </c:ser>
        <c:dLbls>
          <c:showLegendKey val="0"/>
          <c:showVal val="0"/>
          <c:showCatName val="0"/>
          <c:showSerName val="0"/>
          <c:showPercent val="0"/>
          <c:showBubbleSize val="0"/>
        </c:dLbls>
        <c:gapWidth val="150"/>
        <c:axId val="247198896"/>
        <c:axId val="247199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137.81</c:v>
                </c:pt>
                <c:pt idx="1">
                  <c:v>172.52</c:v>
                </c:pt>
                <c:pt idx="2">
                  <c:v>201.29</c:v>
                </c:pt>
                <c:pt idx="3">
                  <c:v>208.1</c:v>
                </c:pt>
                <c:pt idx="4">
                  <c:v>109.51</c:v>
                </c:pt>
              </c:numCache>
            </c:numRef>
          </c:val>
          <c:smooth val="0"/>
          <c:extLst>
            <c:ext xmlns:c16="http://schemas.microsoft.com/office/drawing/2014/chart" uri="{C3380CC4-5D6E-409C-BE32-E72D297353CC}">
              <c16:uniqueId val="{00000001-C7E6-4199-BE7B-FFA028E7EA80}"/>
            </c:ext>
          </c:extLst>
        </c:ser>
        <c:dLbls>
          <c:showLegendKey val="0"/>
          <c:showVal val="0"/>
          <c:showCatName val="0"/>
          <c:showSerName val="0"/>
          <c:showPercent val="0"/>
          <c:showBubbleSize val="0"/>
        </c:dLbls>
        <c:marker val="1"/>
        <c:smooth val="0"/>
        <c:axId val="247198896"/>
        <c:axId val="247199288"/>
      </c:lineChart>
      <c:dateAx>
        <c:axId val="247198896"/>
        <c:scaling>
          <c:orientation val="minMax"/>
        </c:scaling>
        <c:delete val="1"/>
        <c:axPos val="b"/>
        <c:numFmt formatCode="ge" sourceLinked="1"/>
        <c:majorTickMark val="none"/>
        <c:minorTickMark val="none"/>
        <c:tickLblPos val="none"/>
        <c:crossAx val="247199288"/>
        <c:crosses val="autoZero"/>
        <c:auto val="1"/>
        <c:lblOffset val="100"/>
        <c:baseTimeUnit val="years"/>
      </c:dateAx>
      <c:valAx>
        <c:axId val="247199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19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2159.42</c:v>
                </c:pt>
                <c:pt idx="1">
                  <c:v>133.72999999999999</c:v>
                </c:pt>
                <c:pt idx="2">
                  <c:v>134.58000000000001</c:v>
                </c:pt>
                <c:pt idx="3">
                  <c:v>40.020000000000003</c:v>
                </c:pt>
                <c:pt idx="4">
                  <c:v>19.03</c:v>
                </c:pt>
              </c:numCache>
            </c:numRef>
          </c:val>
          <c:extLst>
            <c:ext xmlns:c16="http://schemas.microsoft.com/office/drawing/2014/chart" uri="{C3380CC4-5D6E-409C-BE32-E72D297353CC}">
              <c16:uniqueId val="{00000000-BE02-4C13-8941-B04DCA7C1CE9}"/>
            </c:ext>
          </c:extLst>
        </c:ser>
        <c:dLbls>
          <c:showLegendKey val="0"/>
          <c:showVal val="0"/>
          <c:showCatName val="0"/>
          <c:showSerName val="0"/>
          <c:showPercent val="0"/>
          <c:showBubbleSize val="0"/>
        </c:dLbls>
        <c:gapWidth val="150"/>
        <c:axId val="247200464"/>
        <c:axId val="247200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189.4</c:v>
                </c:pt>
                <c:pt idx="1">
                  <c:v>69.430000000000007</c:v>
                </c:pt>
                <c:pt idx="2">
                  <c:v>81.19</c:v>
                </c:pt>
                <c:pt idx="3">
                  <c:v>75.290000000000006</c:v>
                </c:pt>
                <c:pt idx="4">
                  <c:v>47.44</c:v>
                </c:pt>
              </c:numCache>
            </c:numRef>
          </c:val>
          <c:smooth val="0"/>
          <c:extLst>
            <c:ext xmlns:c16="http://schemas.microsoft.com/office/drawing/2014/chart" uri="{C3380CC4-5D6E-409C-BE32-E72D297353CC}">
              <c16:uniqueId val="{00000001-BE02-4C13-8941-B04DCA7C1CE9}"/>
            </c:ext>
          </c:extLst>
        </c:ser>
        <c:dLbls>
          <c:showLegendKey val="0"/>
          <c:showVal val="0"/>
          <c:showCatName val="0"/>
          <c:showSerName val="0"/>
          <c:showPercent val="0"/>
          <c:showBubbleSize val="0"/>
        </c:dLbls>
        <c:marker val="1"/>
        <c:smooth val="0"/>
        <c:axId val="247200464"/>
        <c:axId val="247200856"/>
      </c:lineChart>
      <c:dateAx>
        <c:axId val="247200464"/>
        <c:scaling>
          <c:orientation val="minMax"/>
        </c:scaling>
        <c:delete val="1"/>
        <c:axPos val="b"/>
        <c:numFmt formatCode="ge" sourceLinked="1"/>
        <c:majorTickMark val="none"/>
        <c:minorTickMark val="none"/>
        <c:tickLblPos val="none"/>
        <c:crossAx val="247200856"/>
        <c:crosses val="autoZero"/>
        <c:auto val="1"/>
        <c:lblOffset val="100"/>
        <c:baseTimeUnit val="years"/>
      </c:dateAx>
      <c:valAx>
        <c:axId val="247200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20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D92-45A1-810B-19C645857B1E}"/>
            </c:ext>
          </c:extLst>
        </c:ser>
        <c:dLbls>
          <c:showLegendKey val="0"/>
          <c:showVal val="0"/>
          <c:showCatName val="0"/>
          <c:showSerName val="0"/>
          <c:showPercent val="0"/>
          <c:showBubbleSize val="0"/>
        </c:dLbls>
        <c:gapWidth val="150"/>
        <c:axId val="247457464"/>
        <c:axId val="247457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1673.47</c:v>
                </c:pt>
                <c:pt idx="3">
                  <c:v>1592.72</c:v>
                </c:pt>
                <c:pt idx="4">
                  <c:v>1243.71</c:v>
                </c:pt>
              </c:numCache>
            </c:numRef>
          </c:val>
          <c:smooth val="0"/>
          <c:extLst>
            <c:ext xmlns:c16="http://schemas.microsoft.com/office/drawing/2014/chart" uri="{C3380CC4-5D6E-409C-BE32-E72D297353CC}">
              <c16:uniqueId val="{00000001-CD92-45A1-810B-19C645857B1E}"/>
            </c:ext>
          </c:extLst>
        </c:ser>
        <c:dLbls>
          <c:showLegendKey val="0"/>
          <c:showVal val="0"/>
          <c:showCatName val="0"/>
          <c:showSerName val="0"/>
          <c:showPercent val="0"/>
          <c:showBubbleSize val="0"/>
        </c:dLbls>
        <c:marker val="1"/>
        <c:smooth val="0"/>
        <c:axId val="247457464"/>
        <c:axId val="247457856"/>
      </c:lineChart>
      <c:dateAx>
        <c:axId val="247457464"/>
        <c:scaling>
          <c:orientation val="minMax"/>
        </c:scaling>
        <c:delete val="1"/>
        <c:axPos val="b"/>
        <c:numFmt formatCode="ge" sourceLinked="1"/>
        <c:majorTickMark val="none"/>
        <c:minorTickMark val="none"/>
        <c:tickLblPos val="none"/>
        <c:crossAx val="247457856"/>
        <c:crosses val="autoZero"/>
        <c:auto val="1"/>
        <c:lblOffset val="100"/>
        <c:baseTimeUnit val="years"/>
      </c:dateAx>
      <c:valAx>
        <c:axId val="24745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457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16.61</c:v>
                </c:pt>
                <c:pt idx="1">
                  <c:v>10.52</c:v>
                </c:pt>
                <c:pt idx="2">
                  <c:v>25.25</c:v>
                </c:pt>
                <c:pt idx="3">
                  <c:v>22.33</c:v>
                </c:pt>
                <c:pt idx="4">
                  <c:v>25.11</c:v>
                </c:pt>
              </c:numCache>
            </c:numRef>
          </c:val>
          <c:extLst>
            <c:ext xmlns:c16="http://schemas.microsoft.com/office/drawing/2014/chart" uri="{C3380CC4-5D6E-409C-BE32-E72D297353CC}">
              <c16:uniqueId val="{00000000-2768-4D50-AB4D-75B5FA3233A4}"/>
            </c:ext>
          </c:extLst>
        </c:ser>
        <c:dLbls>
          <c:showLegendKey val="0"/>
          <c:showVal val="0"/>
          <c:showCatName val="0"/>
          <c:showSerName val="0"/>
          <c:showPercent val="0"/>
          <c:showBubbleSize val="0"/>
        </c:dLbls>
        <c:gapWidth val="150"/>
        <c:axId val="247459032"/>
        <c:axId val="24745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49.22</c:v>
                </c:pt>
                <c:pt idx="3">
                  <c:v>53.7</c:v>
                </c:pt>
                <c:pt idx="4">
                  <c:v>74.3</c:v>
                </c:pt>
              </c:numCache>
            </c:numRef>
          </c:val>
          <c:smooth val="0"/>
          <c:extLst>
            <c:ext xmlns:c16="http://schemas.microsoft.com/office/drawing/2014/chart" uri="{C3380CC4-5D6E-409C-BE32-E72D297353CC}">
              <c16:uniqueId val="{00000001-2768-4D50-AB4D-75B5FA3233A4}"/>
            </c:ext>
          </c:extLst>
        </c:ser>
        <c:dLbls>
          <c:showLegendKey val="0"/>
          <c:showVal val="0"/>
          <c:showCatName val="0"/>
          <c:showSerName val="0"/>
          <c:showPercent val="0"/>
          <c:showBubbleSize val="0"/>
        </c:dLbls>
        <c:marker val="1"/>
        <c:smooth val="0"/>
        <c:axId val="247459032"/>
        <c:axId val="247459424"/>
      </c:lineChart>
      <c:dateAx>
        <c:axId val="247459032"/>
        <c:scaling>
          <c:orientation val="minMax"/>
        </c:scaling>
        <c:delete val="1"/>
        <c:axPos val="b"/>
        <c:numFmt formatCode="ge" sourceLinked="1"/>
        <c:majorTickMark val="none"/>
        <c:minorTickMark val="none"/>
        <c:tickLblPos val="none"/>
        <c:crossAx val="247459424"/>
        <c:crosses val="autoZero"/>
        <c:auto val="1"/>
        <c:lblOffset val="100"/>
        <c:baseTimeUnit val="years"/>
      </c:dateAx>
      <c:valAx>
        <c:axId val="24745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459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409.9</c:v>
                </c:pt>
                <c:pt idx="1">
                  <c:v>647.44000000000005</c:v>
                </c:pt>
                <c:pt idx="2">
                  <c:v>268.91000000000003</c:v>
                </c:pt>
                <c:pt idx="3">
                  <c:v>306.10000000000002</c:v>
                </c:pt>
                <c:pt idx="4">
                  <c:v>271.54000000000002</c:v>
                </c:pt>
              </c:numCache>
            </c:numRef>
          </c:val>
          <c:extLst>
            <c:ext xmlns:c16="http://schemas.microsoft.com/office/drawing/2014/chart" uri="{C3380CC4-5D6E-409C-BE32-E72D297353CC}">
              <c16:uniqueId val="{00000000-C206-497E-AF00-57CC61180940}"/>
            </c:ext>
          </c:extLst>
        </c:ser>
        <c:dLbls>
          <c:showLegendKey val="0"/>
          <c:showVal val="0"/>
          <c:showCatName val="0"/>
          <c:showSerName val="0"/>
          <c:showPercent val="0"/>
          <c:showBubbleSize val="0"/>
        </c:dLbls>
        <c:gapWidth val="150"/>
        <c:axId val="247460600"/>
        <c:axId val="247460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332.02</c:v>
                </c:pt>
                <c:pt idx="3">
                  <c:v>300.35000000000002</c:v>
                </c:pt>
                <c:pt idx="4">
                  <c:v>221.81</c:v>
                </c:pt>
              </c:numCache>
            </c:numRef>
          </c:val>
          <c:smooth val="0"/>
          <c:extLst>
            <c:ext xmlns:c16="http://schemas.microsoft.com/office/drawing/2014/chart" uri="{C3380CC4-5D6E-409C-BE32-E72D297353CC}">
              <c16:uniqueId val="{00000001-C206-497E-AF00-57CC61180940}"/>
            </c:ext>
          </c:extLst>
        </c:ser>
        <c:dLbls>
          <c:showLegendKey val="0"/>
          <c:showVal val="0"/>
          <c:showCatName val="0"/>
          <c:showSerName val="0"/>
          <c:showPercent val="0"/>
          <c:showBubbleSize val="0"/>
        </c:dLbls>
        <c:marker val="1"/>
        <c:smooth val="0"/>
        <c:axId val="247460600"/>
        <c:axId val="247460992"/>
      </c:lineChart>
      <c:dateAx>
        <c:axId val="247460600"/>
        <c:scaling>
          <c:orientation val="minMax"/>
        </c:scaling>
        <c:delete val="1"/>
        <c:axPos val="b"/>
        <c:numFmt formatCode="ge" sourceLinked="1"/>
        <c:majorTickMark val="none"/>
        <c:minorTickMark val="none"/>
        <c:tickLblPos val="none"/>
        <c:crossAx val="247460992"/>
        <c:crosses val="autoZero"/>
        <c:auto val="1"/>
        <c:lblOffset val="100"/>
        <c:baseTimeUnit val="years"/>
      </c:dateAx>
      <c:valAx>
        <c:axId val="24746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460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2"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青森県　六ケ所村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10475</v>
      </c>
      <c r="AM8" s="50"/>
      <c r="AN8" s="50"/>
      <c r="AO8" s="50"/>
      <c r="AP8" s="50"/>
      <c r="AQ8" s="50"/>
      <c r="AR8" s="50"/>
      <c r="AS8" s="50"/>
      <c r="AT8" s="45">
        <f>データ!T6</f>
        <v>252.68</v>
      </c>
      <c r="AU8" s="45"/>
      <c r="AV8" s="45"/>
      <c r="AW8" s="45"/>
      <c r="AX8" s="45"/>
      <c r="AY8" s="45"/>
      <c r="AZ8" s="45"/>
      <c r="BA8" s="45"/>
      <c r="BB8" s="45">
        <f>データ!U6</f>
        <v>41.46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64.05</v>
      </c>
      <c r="J10" s="45"/>
      <c r="K10" s="45"/>
      <c r="L10" s="45"/>
      <c r="M10" s="45"/>
      <c r="N10" s="45"/>
      <c r="O10" s="45"/>
      <c r="P10" s="45">
        <f>データ!P6</f>
        <v>28.53</v>
      </c>
      <c r="Q10" s="45"/>
      <c r="R10" s="45"/>
      <c r="S10" s="45"/>
      <c r="T10" s="45"/>
      <c r="U10" s="45"/>
      <c r="V10" s="45"/>
      <c r="W10" s="45">
        <f>データ!Q6</f>
        <v>86.95</v>
      </c>
      <c r="X10" s="45"/>
      <c r="Y10" s="45"/>
      <c r="Z10" s="45"/>
      <c r="AA10" s="45"/>
      <c r="AB10" s="45"/>
      <c r="AC10" s="45"/>
      <c r="AD10" s="50">
        <f>データ!R6</f>
        <v>1371</v>
      </c>
      <c r="AE10" s="50"/>
      <c r="AF10" s="50"/>
      <c r="AG10" s="50"/>
      <c r="AH10" s="50"/>
      <c r="AI10" s="50"/>
      <c r="AJ10" s="50"/>
      <c r="AK10" s="2"/>
      <c r="AL10" s="50">
        <f>データ!V6</f>
        <v>2984</v>
      </c>
      <c r="AM10" s="50"/>
      <c r="AN10" s="50"/>
      <c r="AO10" s="50"/>
      <c r="AP10" s="50"/>
      <c r="AQ10" s="50"/>
      <c r="AR10" s="50"/>
      <c r="AS10" s="50"/>
      <c r="AT10" s="45">
        <f>データ!W6</f>
        <v>0.89</v>
      </c>
      <c r="AU10" s="45"/>
      <c r="AV10" s="45"/>
      <c r="AW10" s="45"/>
      <c r="AX10" s="45"/>
      <c r="AY10" s="45"/>
      <c r="AZ10" s="45"/>
      <c r="BA10" s="45"/>
      <c r="BB10" s="45">
        <f>データ!X6</f>
        <v>3352.81</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121</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120</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119</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MFGBUl4lqHlT5xnfidZ2Q7qT2iB1zGyriDAGDfYQ3rN2lOq4zAORWnKidvLDMZzXJMeejWhJSfJDd7KGirVgAQ==" saltValue="m4LD8f/LRDtz1tpvGzNwf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36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66</v>
      </c>
      <c r="B4" s="30"/>
      <c r="C4" s="30"/>
      <c r="D4" s="30"/>
      <c r="E4" s="30"/>
      <c r="F4" s="30"/>
      <c r="G4" s="30"/>
      <c r="H4" s="80"/>
      <c r="I4" s="81"/>
      <c r="J4" s="81"/>
      <c r="K4" s="81"/>
      <c r="L4" s="81"/>
      <c r="M4" s="81"/>
      <c r="N4" s="81"/>
      <c r="O4" s="81"/>
      <c r="P4" s="81"/>
      <c r="Q4" s="81"/>
      <c r="R4" s="81"/>
      <c r="S4" s="81"/>
      <c r="T4" s="81"/>
      <c r="U4" s="81"/>
      <c r="V4" s="81"/>
      <c r="W4" s="81"/>
      <c r="X4" s="82"/>
      <c r="Y4" s="76" t="s">
        <v>67</v>
      </c>
      <c r="Z4" s="76"/>
      <c r="AA4" s="76"/>
      <c r="AB4" s="76"/>
      <c r="AC4" s="76"/>
      <c r="AD4" s="76"/>
      <c r="AE4" s="76"/>
      <c r="AF4" s="76"/>
      <c r="AG4" s="76"/>
      <c r="AH4" s="76"/>
      <c r="AI4" s="76"/>
      <c r="AJ4" s="76" t="s">
        <v>68</v>
      </c>
      <c r="AK4" s="76"/>
      <c r="AL4" s="76"/>
      <c r="AM4" s="76"/>
      <c r="AN4" s="76"/>
      <c r="AO4" s="76"/>
      <c r="AP4" s="76"/>
      <c r="AQ4" s="76"/>
      <c r="AR4" s="76"/>
      <c r="AS4" s="76"/>
      <c r="AT4" s="76"/>
      <c r="AU4" s="76" t="s">
        <v>69</v>
      </c>
      <c r="AV4" s="76"/>
      <c r="AW4" s="76"/>
      <c r="AX4" s="76"/>
      <c r="AY4" s="76"/>
      <c r="AZ4" s="76"/>
      <c r="BA4" s="76"/>
      <c r="BB4" s="76"/>
      <c r="BC4" s="76"/>
      <c r="BD4" s="76"/>
      <c r="BE4" s="76"/>
      <c r="BF4" s="76" t="s">
        <v>70</v>
      </c>
      <c r="BG4" s="76"/>
      <c r="BH4" s="76"/>
      <c r="BI4" s="76"/>
      <c r="BJ4" s="76"/>
      <c r="BK4" s="76"/>
      <c r="BL4" s="76"/>
      <c r="BM4" s="76"/>
      <c r="BN4" s="76"/>
      <c r="BO4" s="76"/>
      <c r="BP4" s="76"/>
      <c r="BQ4" s="76" t="s">
        <v>71</v>
      </c>
      <c r="BR4" s="76"/>
      <c r="BS4" s="76"/>
      <c r="BT4" s="76"/>
      <c r="BU4" s="76"/>
      <c r="BV4" s="76"/>
      <c r="BW4" s="76"/>
      <c r="BX4" s="76"/>
      <c r="BY4" s="76"/>
      <c r="BZ4" s="76"/>
      <c r="CA4" s="76"/>
      <c r="CB4" s="76" t="s">
        <v>72</v>
      </c>
      <c r="CC4" s="76"/>
      <c r="CD4" s="76"/>
      <c r="CE4" s="76"/>
      <c r="CF4" s="76"/>
      <c r="CG4" s="76"/>
      <c r="CH4" s="76"/>
      <c r="CI4" s="76"/>
      <c r="CJ4" s="76"/>
      <c r="CK4" s="76"/>
      <c r="CL4" s="76"/>
      <c r="CM4" s="76" t="s">
        <v>73</v>
      </c>
      <c r="CN4" s="76"/>
      <c r="CO4" s="76"/>
      <c r="CP4" s="76"/>
      <c r="CQ4" s="76"/>
      <c r="CR4" s="76"/>
      <c r="CS4" s="76"/>
      <c r="CT4" s="76"/>
      <c r="CU4" s="76"/>
      <c r="CV4" s="76"/>
      <c r="CW4" s="76"/>
      <c r="CX4" s="76" t="s">
        <v>74</v>
      </c>
      <c r="CY4" s="76"/>
      <c r="CZ4" s="76"/>
      <c r="DA4" s="76"/>
      <c r="DB4" s="76"/>
      <c r="DC4" s="76"/>
      <c r="DD4" s="76"/>
      <c r="DE4" s="76"/>
      <c r="DF4" s="76"/>
      <c r="DG4" s="76"/>
      <c r="DH4" s="76"/>
      <c r="DI4" s="76" t="s">
        <v>75</v>
      </c>
      <c r="DJ4" s="76"/>
      <c r="DK4" s="76"/>
      <c r="DL4" s="76"/>
      <c r="DM4" s="76"/>
      <c r="DN4" s="76"/>
      <c r="DO4" s="76"/>
      <c r="DP4" s="76"/>
      <c r="DQ4" s="76"/>
      <c r="DR4" s="76"/>
      <c r="DS4" s="76"/>
      <c r="DT4" s="76" t="s">
        <v>76</v>
      </c>
      <c r="DU4" s="76"/>
      <c r="DV4" s="76"/>
      <c r="DW4" s="76"/>
      <c r="DX4" s="76"/>
      <c r="DY4" s="76"/>
      <c r="DZ4" s="76"/>
      <c r="EA4" s="76"/>
      <c r="EB4" s="76"/>
      <c r="EC4" s="76"/>
      <c r="ED4" s="76"/>
      <c r="EE4" s="76" t="s">
        <v>77</v>
      </c>
      <c r="EF4" s="76"/>
      <c r="EG4" s="76"/>
      <c r="EH4" s="76"/>
      <c r="EI4" s="76"/>
      <c r="EJ4" s="76"/>
      <c r="EK4" s="76"/>
      <c r="EL4" s="76"/>
      <c r="EM4" s="76"/>
      <c r="EN4" s="76"/>
      <c r="EO4" s="76"/>
    </row>
    <row r="5" spans="1:148" x14ac:dyDescent="0.15">
      <c r="A5" s="28" t="s">
        <v>78</v>
      </c>
      <c r="B5" s="31"/>
      <c r="C5" s="31"/>
      <c r="D5" s="31"/>
      <c r="E5" s="31"/>
      <c r="F5" s="31"/>
      <c r="G5" s="31"/>
      <c r="H5" s="32" t="s">
        <v>79</v>
      </c>
      <c r="I5" s="32" t="s">
        <v>80</v>
      </c>
      <c r="J5" s="32" t="s">
        <v>81</v>
      </c>
      <c r="K5" s="32" t="s">
        <v>82</v>
      </c>
      <c r="L5" s="32" t="s">
        <v>83</v>
      </c>
      <c r="M5" s="32" t="s">
        <v>5</v>
      </c>
      <c r="N5" s="32" t="s">
        <v>84</v>
      </c>
      <c r="O5" s="32" t="s">
        <v>85</v>
      </c>
      <c r="P5" s="32" t="s">
        <v>86</v>
      </c>
      <c r="Q5" s="32" t="s">
        <v>87</v>
      </c>
      <c r="R5" s="32" t="s">
        <v>88</v>
      </c>
      <c r="S5" s="32" t="s">
        <v>89</v>
      </c>
      <c r="T5" s="32" t="s">
        <v>90</v>
      </c>
      <c r="U5" s="32" t="s">
        <v>91</v>
      </c>
      <c r="V5" s="32" t="s">
        <v>92</v>
      </c>
      <c r="W5" s="32" t="s">
        <v>93</v>
      </c>
      <c r="X5" s="32" t="s">
        <v>94</v>
      </c>
      <c r="Y5" s="32" t="s">
        <v>95</v>
      </c>
      <c r="Z5" s="32" t="s">
        <v>96</v>
      </c>
      <c r="AA5" s="32" t="s">
        <v>97</v>
      </c>
      <c r="AB5" s="32" t="s">
        <v>98</v>
      </c>
      <c r="AC5" s="32" t="s">
        <v>99</v>
      </c>
      <c r="AD5" s="32" t="s">
        <v>100</v>
      </c>
      <c r="AE5" s="32" t="s">
        <v>101</v>
      </c>
      <c r="AF5" s="32" t="s">
        <v>102</v>
      </c>
      <c r="AG5" s="32" t="s">
        <v>103</v>
      </c>
      <c r="AH5" s="32" t="s">
        <v>104</v>
      </c>
      <c r="AI5" s="32" t="s">
        <v>43</v>
      </c>
      <c r="AJ5" s="32" t="s">
        <v>95</v>
      </c>
      <c r="AK5" s="32" t="s">
        <v>96</v>
      </c>
      <c r="AL5" s="32" t="s">
        <v>97</v>
      </c>
      <c r="AM5" s="32" t="s">
        <v>98</v>
      </c>
      <c r="AN5" s="32" t="s">
        <v>99</v>
      </c>
      <c r="AO5" s="32" t="s">
        <v>100</v>
      </c>
      <c r="AP5" s="32" t="s">
        <v>101</v>
      </c>
      <c r="AQ5" s="32" t="s">
        <v>102</v>
      </c>
      <c r="AR5" s="32" t="s">
        <v>103</v>
      </c>
      <c r="AS5" s="32" t="s">
        <v>104</v>
      </c>
      <c r="AT5" s="32" t="s">
        <v>105</v>
      </c>
      <c r="AU5" s="32" t="s">
        <v>95</v>
      </c>
      <c r="AV5" s="32" t="s">
        <v>96</v>
      </c>
      <c r="AW5" s="32" t="s">
        <v>97</v>
      </c>
      <c r="AX5" s="32" t="s">
        <v>98</v>
      </c>
      <c r="AY5" s="32" t="s">
        <v>99</v>
      </c>
      <c r="AZ5" s="32" t="s">
        <v>100</v>
      </c>
      <c r="BA5" s="32" t="s">
        <v>101</v>
      </c>
      <c r="BB5" s="32" t="s">
        <v>102</v>
      </c>
      <c r="BC5" s="32" t="s">
        <v>103</v>
      </c>
      <c r="BD5" s="32" t="s">
        <v>104</v>
      </c>
      <c r="BE5" s="32" t="s">
        <v>105</v>
      </c>
      <c r="BF5" s="32" t="s">
        <v>95</v>
      </c>
      <c r="BG5" s="32" t="s">
        <v>96</v>
      </c>
      <c r="BH5" s="32" t="s">
        <v>97</v>
      </c>
      <c r="BI5" s="32" t="s">
        <v>98</v>
      </c>
      <c r="BJ5" s="32" t="s">
        <v>99</v>
      </c>
      <c r="BK5" s="32" t="s">
        <v>100</v>
      </c>
      <c r="BL5" s="32" t="s">
        <v>101</v>
      </c>
      <c r="BM5" s="32" t="s">
        <v>102</v>
      </c>
      <c r="BN5" s="32" t="s">
        <v>103</v>
      </c>
      <c r="BO5" s="32" t="s">
        <v>104</v>
      </c>
      <c r="BP5" s="32" t="s">
        <v>105</v>
      </c>
      <c r="BQ5" s="32" t="s">
        <v>95</v>
      </c>
      <c r="BR5" s="32" t="s">
        <v>96</v>
      </c>
      <c r="BS5" s="32" t="s">
        <v>97</v>
      </c>
      <c r="BT5" s="32" t="s">
        <v>98</v>
      </c>
      <c r="BU5" s="32" t="s">
        <v>99</v>
      </c>
      <c r="BV5" s="32" t="s">
        <v>100</v>
      </c>
      <c r="BW5" s="32" t="s">
        <v>101</v>
      </c>
      <c r="BX5" s="32" t="s">
        <v>102</v>
      </c>
      <c r="BY5" s="32" t="s">
        <v>103</v>
      </c>
      <c r="BZ5" s="32" t="s">
        <v>104</v>
      </c>
      <c r="CA5" s="32" t="s">
        <v>105</v>
      </c>
      <c r="CB5" s="32" t="s">
        <v>95</v>
      </c>
      <c r="CC5" s="32" t="s">
        <v>96</v>
      </c>
      <c r="CD5" s="32" t="s">
        <v>97</v>
      </c>
      <c r="CE5" s="32" t="s">
        <v>98</v>
      </c>
      <c r="CF5" s="32" t="s">
        <v>99</v>
      </c>
      <c r="CG5" s="32" t="s">
        <v>100</v>
      </c>
      <c r="CH5" s="32" t="s">
        <v>101</v>
      </c>
      <c r="CI5" s="32" t="s">
        <v>102</v>
      </c>
      <c r="CJ5" s="32" t="s">
        <v>103</v>
      </c>
      <c r="CK5" s="32" t="s">
        <v>104</v>
      </c>
      <c r="CL5" s="32" t="s">
        <v>105</v>
      </c>
      <c r="CM5" s="32" t="s">
        <v>95</v>
      </c>
      <c r="CN5" s="32" t="s">
        <v>96</v>
      </c>
      <c r="CO5" s="32" t="s">
        <v>97</v>
      </c>
      <c r="CP5" s="32" t="s">
        <v>98</v>
      </c>
      <c r="CQ5" s="32" t="s">
        <v>99</v>
      </c>
      <c r="CR5" s="32" t="s">
        <v>100</v>
      </c>
      <c r="CS5" s="32" t="s">
        <v>101</v>
      </c>
      <c r="CT5" s="32" t="s">
        <v>102</v>
      </c>
      <c r="CU5" s="32" t="s">
        <v>103</v>
      </c>
      <c r="CV5" s="32" t="s">
        <v>104</v>
      </c>
      <c r="CW5" s="32" t="s">
        <v>105</v>
      </c>
      <c r="CX5" s="32" t="s">
        <v>95</v>
      </c>
      <c r="CY5" s="32" t="s">
        <v>96</v>
      </c>
      <c r="CZ5" s="32" t="s">
        <v>97</v>
      </c>
      <c r="DA5" s="32" t="s">
        <v>98</v>
      </c>
      <c r="DB5" s="32" t="s">
        <v>99</v>
      </c>
      <c r="DC5" s="32" t="s">
        <v>100</v>
      </c>
      <c r="DD5" s="32" t="s">
        <v>101</v>
      </c>
      <c r="DE5" s="32" t="s">
        <v>102</v>
      </c>
      <c r="DF5" s="32" t="s">
        <v>103</v>
      </c>
      <c r="DG5" s="32" t="s">
        <v>104</v>
      </c>
      <c r="DH5" s="32" t="s">
        <v>105</v>
      </c>
      <c r="DI5" s="32" t="s">
        <v>95</v>
      </c>
      <c r="DJ5" s="32" t="s">
        <v>96</v>
      </c>
      <c r="DK5" s="32" t="s">
        <v>97</v>
      </c>
      <c r="DL5" s="32" t="s">
        <v>98</v>
      </c>
      <c r="DM5" s="32" t="s">
        <v>99</v>
      </c>
      <c r="DN5" s="32" t="s">
        <v>100</v>
      </c>
      <c r="DO5" s="32" t="s">
        <v>101</v>
      </c>
      <c r="DP5" s="32" t="s">
        <v>102</v>
      </c>
      <c r="DQ5" s="32" t="s">
        <v>103</v>
      </c>
      <c r="DR5" s="32" t="s">
        <v>104</v>
      </c>
      <c r="DS5" s="32" t="s">
        <v>105</v>
      </c>
      <c r="DT5" s="32" t="s">
        <v>95</v>
      </c>
      <c r="DU5" s="32" t="s">
        <v>96</v>
      </c>
      <c r="DV5" s="32" t="s">
        <v>97</v>
      </c>
      <c r="DW5" s="32" t="s">
        <v>98</v>
      </c>
      <c r="DX5" s="32" t="s">
        <v>99</v>
      </c>
      <c r="DY5" s="32" t="s">
        <v>100</v>
      </c>
      <c r="DZ5" s="32" t="s">
        <v>101</v>
      </c>
      <c r="EA5" s="32" t="s">
        <v>102</v>
      </c>
      <c r="EB5" s="32" t="s">
        <v>103</v>
      </c>
      <c r="EC5" s="32" t="s">
        <v>104</v>
      </c>
      <c r="ED5" s="32" t="s">
        <v>105</v>
      </c>
      <c r="EE5" s="32" t="s">
        <v>95</v>
      </c>
      <c r="EF5" s="32" t="s">
        <v>96</v>
      </c>
      <c r="EG5" s="32" t="s">
        <v>97</v>
      </c>
      <c r="EH5" s="32" t="s">
        <v>98</v>
      </c>
      <c r="EI5" s="32" t="s">
        <v>99</v>
      </c>
      <c r="EJ5" s="32" t="s">
        <v>100</v>
      </c>
      <c r="EK5" s="32" t="s">
        <v>101</v>
      </c>
      <c r="EL5" s="32" t="s">
        <v>102</v>
      </c>
      <c r="EM5" s="32" t="s">
        <v>103</v>
      </c>
      <c r="EN5" s="32" t="s">
        <v>104</v>
      </c>
      <c r="EO5" s="32" t="s">
        <v>105</v>
      </c>
    </row>
    <row r="6" spans="1:148" s="36" customFormat="1" x14ac:dyDescent="0.15">
      <c r="A6" s="28" t="s">
        <v>106</v>
      </c>
      <c r="B6" s="33">
        <f>B7</f>
        <v>2017</v>
      </c>
      <c r="C6" s="33">
        <f t="shared" ref="C6:X6" si="3">C7</f>
        <v>24112</v>
      </c>
      <c r="D6" s="33">
        <f t="shared" si="3"/>
        <v>46</v>
      </c>
      <c r="E6" s="33">
        <f t="shared" si="3"/>
        <v>17</v>
      </c>
      <c r="F6" s="33">
        <f t="shared" si="3"/>
        <v>4</v>
      </c>
      <c r="G6" s="33">
        <f t="shared" si="3"/>
        <v>0</v>
      </c>
      <c r="H6" s="33" t="str">
        <f t="shared" si="3"/>
        <v>青森県　六ケ所村</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64.05</v>
      </c>
      <c r="P6" s="34">
        <f t="shared" si="3"/>
        <v>28.53</v>
      </c>
      <c r="Q6" s="34">
        <f t="shared" si="3"/>
        <v>86.95</v>
      </c>
      <c r="R6" s="34">
        <f t="shared" si="3"/>
        <v>1371</v>
      </c>
      <c r="S6" s="34">
        <f t="shared" si="3"/>
        <v>10475</v>
      </c>
      <c r="T6" s="34">
        <f t="shared" si="3"/>
        <v>252.68</v>
      </c>
      <c r="U6" s="34">
        <f t="shared" si="3"/>
        <v>41.46</v>
      </c>
      <c r="V6" s="34">
        <f t="shared" si="3"/>
        <v>2984</v>
      </c>
      <c r="W6" s="34">
        <f t="shared" si="3"/>
        <v>0.89</v>
      </c>
      <c r="X6" s="34">
        <f t="shared" si="3"/>
        <v>3352.81</v>
      </c>
      <c r="Y6" s="35">
        <f>IF(Y7="",NA(),Y7)</f>
        <v>102.6</v>
      </c>
      <c r="Z6" s="35">
        <f t="shared" ref="Z6:AH6" si="4">IF(Z7="",NA(),Z7)</f>
        <v>103.38</v>
      </c>
      <c r="AA6" s="35">
        <f t="shared" si="4"/>
        <v>107.88</v>
      </c>
      <c r="AB6" s="35">
        <f t="shared" si="4"/>
        <v>105.89</v>
      </c>
      <c r="AC6" s="35">
        <f t="shared" si="4"/>
        <v>105.38</v>
      </c>
      <c r="AD6" s="35">
        <f t="shared" si="4"/>
        <v>95.59</v>
      </c>
      <c r="AE6" s="35">
        <f t="shared" si="4"/>
        <v>96.83</v>
      </c>
      <c r="AF6" s="35">
        <f t="shared" si="4"/>
        <v>98.32</v>
      </c>
      <c r="AG6" s="35">
        <f t="shared" si="4"/>
        <v>98.04</v>
      </c>
      <c r="AH6" s="35">
        <f t="shared" si="4"/>
        <v>102.13</v>
      </c>
      <c r="AI6" s="34" t="str">
        <f>IF(AI7="","",IF(AI7="-","【-】","【"&amp;SUBSTITUTE(TEXT(AI7,"#,##0.00"),"-","△")&amp;"】"))</f>
        <v>【102.38】</v>
      </c>
      <c r="AJ6" s="35">
        <f>IF(AJ7="",NA(),AJ7)</f>
        <v>854.93</v>
      </c>
      <c r="AK6" s="35">
        <f t="shared" ref="AK6:AS6" si="5">IF(AK7="",NA(),AK7)</f>
        <v>808.71</v>
      </c>
      <c r="AL6" s="35">
        <f t="shared" si="5"/>
        <v>667.52</v>
      </c>
      <c r="AM6" s="35">
        <f t="shared" si="5"/>
        <v>590.12</v>
      </c>
      <c r="AN6" s="35">
        <f t="shared" si="5"/>
        <v>511.47</v>
      </c>
      <c r="AO6" s="35">
        <f t="shared" si="5"/>
        <v>137.81</v>
      </c>
      <c r="AP6" s="35">
        <f t="shared" si="5"/>
        <v>172.52</v>
      </c>
      <c r="AQ6" s="35">
        <f t="shared" si="5"/>
        <v>201.29</v>
      </c>
      <c r="AR6" s="35">
        <f t="shared" si="5"/>
        <v>208.1</v>
      </c>
      <c r="AS6" s="35">
        <f t="shared" si="5"/>
        <v>109.51</v>
      </c>
      <c r="AT6" s="34" t="str">
        <f>IF(AT7="","",IF(AT7="-","【-】","【"&amp;SUBSTITUTE(TEXT(AT7,"#,##0.00"),"-","△")&amp;"】"))</f>
        <v>【102.97】</v>
      </c>
      <c r="AU6" s="35">
        <f>IF(AU7="",NA(),AU7)</f>
        <v>2159.42</v>
      </c>
      <c r="AV6" s="35">
        <f t="shared" ref="AV6:BD6" si="6">IF(AV7="",NA(),AV7)</f>
        <v>133.72999999999999</v>
      </c>
      <c r="AW6" s="35">
        <f t="shared" si="6"/>
        <v>134.58000000000001</v>
      </c>
      <c r="AX6" s="35">
        <f t="shared" si="6"/>
        <v>40.020000000000003</v>
      </c>
      <c r="AY6" s="35">
        <f t="shared" si="6"/>
        <v>19.03</v>
      </c>
      <c r="AZ6" s="35">
        <f t="shared" si="6"/>
        <v>189.4</v>
      </c>
      <c r="BA6" s="35">
        <f t="shared" si="6"/>
        <v>69.430000000000007</v>
      </c>
      <c r="BB6" s="35">
        <f t="shared" si="6"/>
        <v>81.19</v>
      </c>
      <c r="BC6" s="35">
        <f t="shared" si="6"/>
        <v>75.290000000000006</v>
      </c>
      <c r="BD6" s="35">
        <f t="shared" si="6"/>
        <v>47.44</v>
      </c>
      <c r="BE6" s="34" t="str">
        <f>IF(BE7="","",IF(BE7="-","【-】","【"&amp;SUBSTITUTE(TEXT(BE7,"#,##0.00"),"-","△")&amp;"】"))</f>
        <v>【54.73】</v>
      </c>
      <c r="BF6" s="34">
        <f>IF(BF7="",NA(),BF7)</f>
        <v>0</v>
      </c>
      <c r="BG6" s="34">
        <f t="shared" ref="BG6:BO6" si="7">IF(BG7="",NA(),BG7)</f>
        <v>0</v>
      </c>
      <c r="BH6" s="34">
        <f t="shared" si="7"/>
        <v>0</v>
      </c>
      <c r="BI6" s="34">
        <f t="shared" si="7"/>
        <v>0</v>
      </c>
      <c r="BJ6" s="34">
        <f t="shared" si="7"/>
        <v>0</v>
      </c>
      <c r="BK6" s="35">
        <f t="shared" si="7"/>
        <v>1554.05</v>
      </c>
      <c r="BL6" s="35">
        <f t="shared" si="7"/>
        <v>1671.86</v>
      </c>
      <c r="BM6" s="35">
        <f t="shared" si="7"/>
        <v>1673.47</v>
      </c>
      <c r="BN6" s="35">
        <f t="shared" si="7"/>
        <v>1592.72</v>
      </c>
      <c r="BO6" s="35">
        <f t="shared" si="7"/>
        <v>1243.71</v>
      </c>
      <c r="BP6" s="34" t="str">
        <f>IF(BP7="","",IF(BP7="-","【-】","【"&amp;SUBSTITUTE(TEXT(BP7,"#,##0.00"),"-","△")&amp;"】"))</f>
        <v>【1,225.44】</v>
      </c>
      <c r="BQ6" s="35">
        <f>IF(BQ7="",NA(),BQ7)</f>
        <v>16.61</v>
      </c>
      <c r="BR6" s="35">
        <f t="shared" ref="BR6:BZ6" si="8">IF(BR7="",NA(),BR7)</f>
        <v>10.52</v>
      </c>
      <c r="BS6" s="35">
        <f t="shared" si="8"/>
        <v>25.25</v>
      </c>
      <c r="BT6" s="35">
        <f t="shared" si="8"/>
        <v>22.33</v>
      </c>
      <c r="BU6" s="35">
        <f t="shared" si="8"/>
        <v>25.11</v>
      </c>
      <c r="BV6" s="35">
        <f t="shared" si="8"/>
        <v>53.01</v>
      </c>
      <c r="BW6" s="35">
        <f t="shared" si="8"/>
        <v>50.54</v>
      </c>
      <c r="BX6" s="35">
        <f t="shared" si="8"/>
        <v>49.22</v>
      </c>
      <c r="BY6" s="35">
        <f t="shared" si="8"/>
        <v>53.7</v>
      </c>
      <c r="BZ6" s="35">
        <f t="shared" si="8"/>
        <v>74.3</v>
      </c>
      <c r="CA6" s="34" t="str">
        <f>IF(CA7="","",IF(CA7="-","【-】","【"&amp;SUBSTITUTE(TEXT(CA7,"#,##0.00"),"-","△")&amp;"】"))</f>
        <v>【75.58】</v>
      </c>
      <c r="CB6" s="35">
        <f>IF(CB7="",NA(),CB7)</f>
        <v>409.9</v>
      </c>
      <c r="CC6" s="35">
        <f t="shared" ref="CC6:CK6" si="9">IF(CC7="",NA(),CC7)</f>
        <v>647.44000000000005</v>
      </c>
      <c r="CD6" s="35">
        <f t="shared" si="9"/>
        <v>268.91000000000003</v>
      </c>
      <c r="CE6" s="35">
        <f t="shared" si="9"/>
        <v>306.10000000000002</v>
      </c>
      <c r="CF6" s="35">
        <f t="shared" si="9"/>
        <v>271.54000000000002</v>
      </c>
      <c r="CG6" s="35">
        <f t="shared" si="9"/>
        <v>299.39</v>
      </c>
      <c r="CH6" s="35">
        <f t="shared" si="9"/>
        <v>320.36</v>
      </c>
      <c r="CI6" s="35">
        <f t="shared" si="9"/>
        <v>332.02</v>
      </c>
      <c r="CJ6" s="35">
        <f t="shared" si="9"/>
        <v>300.35000000000002</v>
      </c>
      <c r="CK6" s="35">
        <f t="shared" si="9"/>
        <v>221.81</v>
      </c>
      <c r="CL6" s="34" t="str">
        <f>IF(CL7="","",IF(CL7="-","【-】","【"&amp;SUBSTITUTE(TEXT(CL7,"#,##0.00"),"-","△")&amp;"】"))</f>
        <v>【215.23】</v>
      </c>
      <c r="CM6" s="34">
        <f>IF(CM7="",NA(),CM7)</f>
        <v>0</v>
      </c>
      <c r="CN6" s="34">
        <f t="shared" ref="CN6:CV6" si="10">IF(CN7="",NA(),CN7)</f>
        <v>0</v>
      </c>
      <c r="CO6" s="34">
        <f t="shared" si="10"/>
        <v>0</v>
      </c>
      <c r="CP6" s="34">
        <f t="shared" si="10"/>
        <v>0</v>
      </c>
      <c r="CQ6" s="34">
        <f t="shared" si="10"/>
        <v>0</v>
      </c>
      <c r="CR6" s="35">
        <f t="shared" si="10"/>
        <v>36.200000000000003</v>
      </c>
      <c r="CS6" s="35">
        <f t="shared" si="10"/>
        <v>34.74</v>
      </c>
      <c r="CT6" s="35">
        <f t="shared" si="10"/>
        <v>36.65</v>
      </c>
      <c r="CU6" s="35">
        <f t="shared" si="10"/>
        <v>37.72</v>
      </c>
      <c r="CV6" s="35">
        <f t="shared" si="10"/>
        <v>43.36</v>
      </c>
      <c r="CW6" s="34" t="str">
        <f>IF(CW7="","",IF(CW7="-","【-】","【"&amp;SUBSTITUTE(TEXT(CW7,"#,##0.00"),"-","△")&amp;"】"))</f>
        <v>【42.66】</v>
      </c>
      <c r="CX6" s="35">
        <f>IF(CX7="",NA(),CX7)</f>
        <v>74.010000000000005</v>
      </c>
      <c r="CY6" s="35">
        <f t="shared" ref="CY6:DG6" si="11">IF(CY7="",NA(),CY7)</f>
        <v>77</v>
      </c>
      <c r="CZ6" s="35">
        <f t="shared" si="11"/>
        <v>80.09</v>
      </c>
      <c r="DA6" s="35">
        <f t="shared" si="11"/>
        <v>82.1</v>
      </c>
      <c r="DB6" s="35">
        <f t="shared" si="11"/>
        <v>85.59</v>
      </c>
      <c r="DC6" s="35">
        <f t="shared" si="11"/>
        <v>71.069999999999993</v>
      </c>
      <c r="DD6" s="35">
        <f t="shared" si="11"/>
        <v>70.14</v>
      </c>
      <c r="DE6" s="35">
        <f t="shared" si="11"/>
        <v>68.83</v>
      </c>
      <c r="DF6" s="35">
        <f t="shared" si="11"/>
        <v>68.459999999999994</v>
      </c>
      <c r="DG6" s="35">
        <f t="shared" si="11"/>
        <v>83.06</v>
      </c>
      <c r="DH6" s="34" t="str">
        <f>IF(DH7="","",IF(DH7="-","【-】","【"&amp;SUBSTITUTE(TEXT(DH7,"#,##0.00"),"-","△")&amp;"】"))</f>
        <v>【82.67】</v>
      </c>
      <c r="DI6" s="35">
        <f>IF(DI7="",NA(),DI7)</f>
        <v>6.12</v>
      </c>
      <c r="DJ6" s="35">
        <f t="shared" ref="DJ6:DR6" si="12">IF(DJ7="",NA(),DJ7)</f>
        <v>32.19</v>
      </c>
      <c r="DK6" s="35">
        <f t="shared" si="12"/>
        <v>38.020000000000003</v>
      </c>
      <c r="DL6" s="35">
        <f t="shared" si="12"/>
        <v>41.62</v>
      </c>
      <c r="DM6" s="35">
        <f t="shared" si="12"/>
        <v>36.82</v>
      </c>
      <c r="DN6" s="35">
        <f t="shared" si="12"/>
        <v>6.66</v>
      </c>
      <c r="DO6" s="35">
        <f t="shared" si="12"/>
        <v>14.53</v>
      </c>
      <c r="DP6" s="35">
        <f t="shared" si="12"/>
        <v>17.72</v>
      </c>
      <c r="DQ6" s="35">
        <f t="shared" si="12"/>
        <v>18.920000000000002</v>
      </c>
      <c r="DR6" s="35">
        <f t="shared" si="12"/>
        <v>23.93</v>
      </c>
      <c r="DS6" s="34" t="str">
        <f>IF(DS7="","",IF(DS7="-","【-】","【"&amp;SUBSTITUTE(TEXT(DS7,"#,##0.00"),"-","△")&amp;"】"))</f>
        <v>【24.65】</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7.0000000000000007E-2</v>
      </c>
      <c r="EK6" s="35">
        <f t="shared" si="14"/>
        <v>0.08</v>
      </c>
      <c r="EL6" s="35">
        <f t="shared" si="14"/>
        <v>0.26</v>
      </c>
      <c r="EM6" s="35">
        <f t="shared" si="14"/>
        <v>0.13</v>
      </c>
      <c r="EN6" s="35">
        <f t="shared" si="14"/>
        <v>0.09</v>
      </c>
      <c r="EO6" s="34" t="str">
        <f>IF(EO7="","",IF(EO7="-","【-】","【"&amp;SUBSTITUTE(TEXT(EO7,"#,##0.00"),"-","△")&amp;"】"))</f>
        <v>【0.10】</v>
      </c>
    </row>
    <row r="7" spans="1:148" s="36" customFormat="1" x14ac:dyDescent="0.15">
      <c r="A7" s="28"/>
      <c r="B7" s="37">
        <v>2017</v>
      </c>
      <c r="C7" s="37">
        <v>24112</v>
      </c>
      <c r="D7" s="37">
        <v>46</v>
      </c>
      <c r="E7" s="37">
        <v>17</v>
      </c>
      <c r="F7" s="37">
        <v>4</v>
      </c>
      <c r="G7" s="37">
        <v>0</v>
      </c>
      <c r="H7" s="37" t="s">
        <v>107</v>
      </c>
      <c r="I7" s="37" t="s">
        <v>108</v>
      </c>
      <c r="J7" s="37" t="s">
        <v>109</v>
      </c>
      <c r="K7" s="37" t="s">
        <v>110</v>
      </c>
      <c r="L7" s="37" t="s">
        <v>111</v>
      </c>
      <c r="M7" s="37" t="s">
        <v>112</v>
      </c>
      <c r="N7" s="38" t="s">
        <v>113</v>
      </c>
      <c r="O7" s="38">
        <v>64.05</v>
      </c>
      <c r="P7" s="38">
        <v>28.53</v>
      </c>
      <c r="Q7" s="38">
        <v>86.95</v>
      </c>
      <c r="R7" s="38">
        <v>1371</v>
      </c>
      <c r="S7" s="38">
        <v>10475</v>
      </c>
      <c r="T7" s="38">
        <v>252.68</v>
      </c>
      <c r="U7" s="38">
        <v>41.46</v>
      </c>
      <c r="V7" s="38">
        <v>2984</v>
      </c>
      <c r="W7" s="38">
        <v>0.89</v>
      </c>
      <c r="X7" s="38">
        <v>3352.81</v>
      </c>
      <c r="Y7" s="38">
        <v>102.6</v>
      </c>
      <c r="Z7" s="38">
        <v>103.38</v>
      </c>
      <c r="AA7" s="38">
        <v>107.88</v>
      </c>
      <c r="AB7" s="38">
        <v>105.89</v>
      </c>
      <c r="AC7" s="38">
        <v>105.38</v>
      </c>
      <c r="AD7" s="38">
        <v>95.59</v>
      </c>
      <c r="AE7" s="38">
        <v>96.83</v>
      </c>
      <c r="AF7" s="38">
        <v>98.32</v>
      </c>
      <c r="AG7" s="38">
        <v>98.04</v>
      </c>
      <c r="AH7" s="38">
        <v>102.13</v>
      </c>
      <c r="AI7" s="38">
        <v>102.38</v>
      </c>
      <c r="AJ7" s="38">
        <v>854.93</v>
      </c>
      <c r="AK7" s="38">
        <v>808.71</v>
      </c>
      <c r="AL7" s="38">
        <v>667.52</v>
      </c>
      <c r="AM7" s="38">
        <v>590.12</v>
      </c>
      <c r="AN7" s="38">
        <v>511.47</v>
      </c>
      <c r="AO7" s="38">
        <v>137.81</v>
      </c>
      <c r="AP7" s="38">
        <v>172.52</v>
      </c>
      <c r="AQ7" s="38">
        <v>201.29</v>
      </c>
      <c r="AR7" s="38">
        <v>208.1</v>
      </c>
      <c r="AS7" s="38">
        <v>109.51</v>
      </c>
      <c r="AT7" s="38">
        <v>102.97</v>
      </c>
      <c r="AU7" s="38">
        <v>2159.42</v>
      </c>
      <c r="AV7" s="38">
        <v>133.72999999999999</v>
      </c>
      <c r="AW7" s="38">
        <v>134.58000000000001</v>
      </c>
      <c r="AX7" s="38">
        <v>40.020000000000003</v>
      </c>
      <c r="AY7" s="38">
        <v>19.03</v>
      </c>
      <c r="AZ7" s="38">
        <v>189.4</v>
      </c>
      <c r="BA7" s="38">
        <v>69.430000000000007</v>
      </c>
      <c r="BB7" s="38">
        <v>81.19</v>
      </c>
      <c r="BC7" s="38">
        <v>75.290000000000006</v>
      </c>
      <c r="BD7" s="38">
        <v>47.44</v>
      </c>
      <c r="BE7" s="38">
        <v>54.73</v>
      </c>
      <c r="BF7" s="38">
        <v>0</v>
      </c>
      <c r="BG7" s="38">
        <v>0</v>
      </c>
      <c r="BH7" s="38">
        <v>0</v>
      </c>
      <c r="BI7" s="38">
        <v>0</v>
      </c>
      <c r="BJ7" s="38">
        <v>0</v>
      </c>
      <c r="BK7" s="38">
        <v>1554.05</v>
      </c>
      <c r="BL7" s="38">
        <v>1671.86</v>
      </c>
      <c r="BM7" s="38">
        <v>1673.47</v>
      </c>
      <c r="BN7" s="38">
        <v>1592.72</v>
      </c>
      <c r="BO7" s="38">
        <v>1243.71</v>
      </c>
      <c r="BP7" s="38">
        <v>1225.44</v>
      </c>
      <c r="BQ7" s="38">
        <v>16.61</v>
      </c>
      <c r="BR7" s="38">
        <v>10.52</v>
      </c>
      <c r="BS7" s="38">
        <v>25.25</v>
      </c>
      <c r="BT7" s="38">
        <v>22.33</v>
      </c>
      <c r="BU7" s="38">
        <v>25.11</v>
      </c>
      <c r="BV7" s="38">
        <v>53.01</v>
      </c>
      <c r="BW7" s="38">
        <v>50.54</v>
      </c>
      <c r="BX7" s="38">
        <v>49.22</v>
      </c>
      <c r="BY7" s="38">
        <v>53.7</v>
      </c>
      <c r="BZ7" s="38">
        <v>74.3</v>
      </c>
      <c r="CA7" s="38">
        <v>75.58</v>
      </c>
      <c r="CB7" s="38">
        <v>409.9</v>
      </c>
      <c r="CC7" s="38">
        <v>647.44000000000005</v>
      </c>
      <c r="CD7" s="38">
        <v>268.91000000000003</v>
      </c>
      <c r="CE7" s="38">
        <v>306.10000000000002</v>
      </c>
      <c r="CF7" s="38">
        <v>271.54000000000002</v>
      </c>
      <c r="CG7" s="38">
        <v>299.39</v>
      </c>
      <c r="CH7" s="38">
        <v>320.36</v>
      </c>
      <c r="CI7" s="38">
        <v>332.02</v>
      </c>
      <c r="CJ7" s="38">
        <v>300.35000000000002</v>
      </c>
      <c r="CK7" s="38">
        <v>221.81</v>
      </c>
      <c r="CL7" s="38">
        <v>215.23</v>
      </c>
      <c r="CM7" s="38">
        <v>0</v>
      </c>
      <c r="CN7" s="38">
        <v>0</v>
      </c>
      <c r="CO7" s="38">
        <v>0</v>
      </c>
      <c r="CP7" s="38">
        <v>0</v>
      </c>
      <c r="CQ7" s="38">
        <v>0</v>
      </c>
      <c r="CR7" s="38">
        <v>36.200000000000003</v>
      </c>
      <c r="CS7" s="38">
        <v>34.74</v>
      </c>
      <c r="CT7" s="38">
        <v>36.65</v>
      </c>
      <c r="CU7" s="38">
        <v>37.72</v>
      </c>
      <c r="CV7" s="38">
        <v>43.36</v>
      </c>
      <c r="CW7" s="38">
        <v>42.66</v>
      </c>
      <c r="CX7" s="38">
        <v>74.010000000000005</v>
      </c>
      <c r="CY7" s="38">
        <v>77</v>
      </c>
      <c r="CZ7" s="38">
        <v>80.09</v>
      </c>
      <c r="DA7" s="38">
        <v>82.1</v>
      </c>
      <c r="DB7" s="38">
        <v>85.59</v>
      </c>
      <c r="DC7" s="38">
        <v>71.069999999999993</v>
      </c>
      <c r="DD7" s="38">
        <v>70.14</v>
      </c>
      <c r="DE7" s="38">
        <v>68.83</v>
      </c>
      <c r="DF7" s="38">
        <v>68.459999999999994</v>
      </c>
      <c r="DG7" s="38">
        <v>83.06</v>
      </c>
      <c r="DH7" s="38">
        <v>82.67</v>
      </c>
      <c r="DI7" s="38">
        <v>6.12</v>
      </c>
      <c r="DJ7" s="38">
        <v>32.19</v>
      </c>
      <c r="DK7" s="38">
        <v>38.020000000000003</v>
      </c>
      <c r="DL7" s="38">
        <v>41.62</v>
      </c>
      <c r="DM7" s="38">
        <v>36.82</v>
      </c>
      <c r="DN7" s="38">
        <v>6.66</v>
      </c>
      <c r="DO7" s="38">
        <v>14.53</v>
      </c>
      <c r="DP7" s="38">
        <v>17.72</v>
      </c>
      <c r="DQ7" s="38">
        <v>18.920000000000002</v>
      </c>
      <c r="DR7" s="38">
        <v>23.93</v>
      </c>
      <c r="DS7" s="38">
        <v>24.65</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7.0000000000000007E-2</v>
      </c>
      <c r="EK7" s="38">
        <v>0.08</v>
      </c>
      <c r="EL7" s="38">
        <v>0.26</v>
      </c>
      <c r="EM7" s="38">
        <v>0.13</v>
      </c>
      <c r="EN7" s="38">
        <v>0.09</v>
      </c>
      <c r="EO7" s="38">
        <v>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114</v>
      </c>
      <c r="C9" s="40" t="s">
        <v>115</v>
      </c>
      <c r="D9" s="40" t="s">
        <v>116</v>
      </c>
      <c r="E9" s="40" t="s">
        <v>117</v>
      </c>
      <c r="F9" s="40" t="s">
        <v>118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2018-12-03T08:52:16Z</dcterms:created>
  <dcterms:modified xsi:type="dcterms:W3CDTF">2019-02-06T00:59:34Z</dcterms:modified>
  <cp:category/>
</cp:coreProperties>
</file>